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20" windowWidth="19170" windowHeight="6480" activeTab="0"/>
  </bookViews>
  <sheets>
    <sheet name="1 změna rozpočtu" sheetId="1" r:id="rId1"/>
  </sheets>
  <definedNames>
    <definedName name="_xlnm.Print_Area" localSheetId="0">'1 změna rozpočtu'!$A$1:$M$102</definedName>
  </definedNames>
  <calcPr fullCalcOnLoad="1"/>
</workbook>
</file>

<file path=xl/sharedStrings.xml><?xml version="1.0" encoding="utf-8"?>
<sst xmlns="http://schemas.openxmlformats.org/spreadsheetml/2006/main" count="129" uniqueCount="103">
  <si>
    <t>PŘÍJMY</t>
  </si>
  <si>
    <t>schválený</t>
  </si>
  <si>
    <t>rozpočet</t>
  </si>
  <si>
    <t>v Kč</t>
  </si>
  <si>
    <t>upravený</t>
  </si>
  <si>
    <t>2.</t>
  </si>
  <si>
    <t>Změna příjmů celkem</t>
  </si>
  <si>
    <t>VÝDAJE</t>
  </si>
  <si>
    <t>3.</t>
  </si>
  <si>
    <t>4.</t>
  </si>
  <si>
    <t>Změna výdajů celkem</t>
  </si>
  <si>
    <t>1. změna</t>
  </si>
  <si>
    <t>rozpočtu</t>
  </si>
  <si>
    <t>Nedaňové příjmy</t>
  </si>
  <si>
    <t>orj. 43 - projekty</t>
  </si>
  <si>
    <t>Zpracovala: Iva Solnařová</t>
  </si>
  <si>
    <t>změna dotace</t>
  </si>
  <si>
    <t>změny investice</t>
  </si>
  <si>
    <t>změny byt. a nebyt. hosp.</t>
  </si>
  <si>
    <t>rozpočtové opatření č. 1 -  změna rozpočtu - podrobný rozpis</t>
  </si>
  <si>
    <t>změna nedaňových příjmů</t>
  </si>
  <si>
    <t>Skutečná dotace od KÚ</t>
  </si>
  <si>
    <t xml:space="preserve">orj. 20 - Osadní výbory </t>
  </si>
  <si>
    <t>OV Oldřichov na Hranicích - ostatní služby</t>
  </si>
  <si>
    <t>OV Dolní Sedlo - ostatní služby</t>
  </si>
  <si>
    <t>OV Dolní Suchá - ostatní služby</t>
  </si>
  <si>
    <t>OV Uhelná - ostatní služby</t>
  </si>
  <si>
    <t>OV Václavice - ostatní služby</t>
  </si>
  <si>
    <t>změny osadní výbory</t>
  </si>
  <si>
    <t>orj. 40 - Investice</t>
  </si>
  <si>
    <t>Zasíťování pozemků Zahradní</t>
  </si>
  <si>
    <t>Žádosti o projekty - město</t>
  </si>
  <si>
    <t>Dotace na žáky Chotyně</t>
  </si>
  <si>
    <t>Zateplení MŠ Liberecká</t>
  </si>
  <si>
    <t>5.</t>
  </si>
  <si>
    <t>6.</t>
  </si>
  <si>
    <t>orj. 21 - Městský integrovaný záchranný systém</t>
  </si>
  <si>
    <t>změny městský integrovaný záchranný systém</t>
  </si>
  <si>
    <t>ROZPOČET MĚSTA 2010</t>
  </si>
  <si>
    <t>Přijaté neinvestiční dary - kultura</t>
  </si>
  <si>
    <t>přijaté dary na středisko kultury</t>
  </si>
  <si>
    <t>Květinový ples</t>
  </si>
  <si>
    <t>přijaté dary na Květiinový ples</t>
  </si>
  <si>
    <t>Přijaté dotace</t>
  </si>
  <si>
    <t>SR - školství</t>
  </si>
  <si>
    <t>Příjem za žáky - rok 2009</t>
  </si>
  <si>
    <t>zimní údržba komunikací</t>
  </si>
  <si>
    <t>údržba a opravy komunikací  - město</t>
  </si>
  <si>
    <t>údržba a opravy komunikací - okrajové části</t>
  </si>
  <si>
    <t>změna komunikace a doprava</t>
  </si>
  <si>
    <t xml:space="preserve">orj. 10 Komunikace a doprava </t>
  </si>
  <si>
    <t>orj. 16 Kultura</t>
  </si>
  <si>
    <t>Filmové léto KBČ</t>
  </si>
  <si>
    <t>změna kultura</t>
  </si>
  <si>
    <t>převod nedočerpaných prostředků k 31.12.2009</t>
  </si>
  <si>
    <t>Hasiči D. Sedlo - oprava topení</t>
  </si>
  <si>
    <t>orj. 38 - Místní hospodářství</t>
  </si>
  <si>
    <t>Neinvestiční projekty</t>
  </si>
  <si>
    <t>Provoz dětských hřišť</t>
  </si>
  <si>
    <t>Liberecká 70 - Jednota - II.etapa fasáda - FRM</t>
  </si>
  <si>
    <t>Rekonstrukce čekárny čp. Tovární 225</t>
  </si>
  <si>
    <t>Projektové dokumentace</t>
  </si>
  <si>
    <t>změny investic</t>
  </si>
  <si>
    <t>Rekonstrukce sociálního zařízení MÚ</t>
  </si>
  <si>
    <t>orj. 42 - Příspěvkové organizace</t>
  </si>
  <si>
    <t>ZŠ T.G. Masaryka</t>
  </si>
  <si>
    <t>Cyklostezka Dělnický dům - Lužické hoy</t>
  </si>
  <si>
    <t>zateplení Mš Donín</t>
  </si>
  <si>
    <t>Zateplení ZŠ TGM</t>
  </si>
  <si>
    <t>Zateplení MŠ Václavice</t>
  </si>
  <si>
    <t>Regenerace sídlišť Liberecká 2. etapa</t>
  </si>
  <si>
    <t>regenerace sídlišť Pod Tratí (vlastní podíl)</t>
  </si>
  <si>
    <t>Park Dolní náměstí (2010) - MAS</t>
  </si>
  <si>
    <t>Společný život v Trojzemí</t>
  </si>
  <si>
    <t>Kořenová čistička odpadních vod Oldřichov</t>
  </si>
  <si>
    <t>Analýza Kortan</t>
  </si>
  <si>
    <t xml:space="preserve">Solar MŠ Donín </t>
  </si>
  <si>
    <t>Solar hřiště Donín</t>
  </si>
  <si>
    <t>Projekt Měst. park ul. G. Svobody</t>
  </si>
  <si>
    <t>změny Financování</t>
  </si>
  <si>
    <t>změny Projekty</t>
  </si>
  <si>
    <t>Financování</t>
  </si>
  <si>
    <t>Rezervní fond</t>
  </si>
  <si>
    <t>Bezpečnostní opatření Liberecká ul.</t>
  </si>
  <si>
    <t>převod na zimní údržbu komunikací</t>
  </si>
  <si>
    <t xml:space="preserve">navýšeno o stejnou část financí jako příjmy </t>
  </si>
  <si>
    <t>převod na hasiče D. Sedlo - opravy</t>
  </si>
  <si>
    <t>převod mezi organizacemi</t>
  </si>
  <si>
    <t>převod na orj. 43 na PD</t>
  </si>
  <si>
    <t>převod v orj 43 na PD</t>
  </si>
  <si>
    <t>vícepráce na cyklostezce - smlouva schválená RM</t>
  </si>
  <si>
    <t>vícepráce na regeneraci sídliště Pod Tratí vl. Podíl</t>
  </si>
  <si>
    <t>navýšení rozpočtu dle schválení RM</t>
  </si>
  <si>
    <t>výdaje na PD</t>
  </si>
  <si>
    <t>navýšení výdajů za konzultace</t>
  </si>
  <si>
    <t>dle schváleného projektu v ZM</t>
  </si>
  <si>
    <t>V Hrádku nad Nisou dne 3.5.2010</t>
  </si>
  <si>
    <t>převod na orj. 43</t>
  </si>
  <si>
    <t>čerpání rezervy na orj. 10 komunikace a Kořenovou čističku</t>
  </si>
  <si>
    <t>navýšení zimní údržby na skutečnost z rezervy</t>
  </si>
  <si>
    <t>Hasiči Hrádek - oprava a udržování</t>
  </si>
  <si>
    <t>převod na Bezpečnostní opatření Lib. Ul.</t>
  </si>
  <si>
    <t>výdaje na přípravu projektové žádosti a PD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</si>
</sst>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9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Fill="1" applyAlignment="1">
      <alignment/>
    </xf>
    <xf numFmtId="0" fontId="10" fillId="8" borderId="14" xfId="0" applyFont="1" applyFill="1" applyBorder="1" applyAlignment="1">
      <alignment/>
    </xf>
    <xf numFmtId="0" fontId="11" fillId="8" borderId="15" xfId="0" applyFont="1" applyFill="1" applyBorder="1" applyAlignment="1">
      <alignment/>
    </xf>
    <xf numFmtId="3" fontId="11" fillId="8" borderId="15" xfId="0" applyNumberFormat="1" applyFont="1" applyFill="1" applyBorder="1" applyAlignment="1">
      <alignment/>
    </xf>
    <xf numFmtId="3" fontId="4" fillId="8" borderId="15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10" fillId="17" borderId="14" xfId="0" applyFont="1" applyFill="1" applyBorder="1" applyAlignment="1">
      <alignment/>
    </xf>
    <xf numFmtId="0" fontId="11" fillId="17" borderId="15" xfId="0" applyFont="1" applyFill="1" applyBorder="1" applyAlignment="1">
      <alignment/>
    </xf>
    <xf numFmtId="3" fontId="11" fillId="17" borderId="15" xfId="0" applyNumberFormat="1" applyFont="1" applyFill="1" applyBorder="1" applyAlignment="1">
      <alignment/>
    </xf>
    <xf numFmtId="3" fontId="4" fillId="17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33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13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15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99"/>
  <sheetViews>
    <sheetView tabSelected="1" zoomScalePageLayoutView="0" workbookViewId="0" topLeftCell="A1">
      <pane xSplit="4" ySplit="9" topLeftCell="E58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1" sqref="B1"/>
    </sheetView>
  </sheetViews>
  <sheetFormatPr defaultColWidth="9.140625" defaultRowHeight="12.75"/>
  <cols>
    <col min="1" max="1" width="2.00390625" style="0" customWidth="1"/>
    <col min="2" max="2" width="3.7109375" style="0" customWidth="1"/>
    <col min="3" max="3" width="67.00390625" style="0" customWidth="1"/>
    <col min="4" max="4" width="3.28125" style="0" hidden="1" customWidth="1"/>
    <col min="5" max="5" width="12.8515625" style="0" bestFit="1" customWidth="1"/>
    <col min="6" max="6" width="13.00390625" style="0" customWidth="1"/>
    <col min="7" max="7" width="11.8515625" style="0" bestFit="1" customWidth="1"/>
    <col min="12" max="13" width="9.140625" style="4" customWidth="1"/>
  </cols>
  <sheetData>
    <row r="3" spans="3:7" ht="26.25">
      <c r="C3" s="49" t="s">
        <v>38</v>
      </c>
      <c r="D3" s="50"/>
      <c r="E3" s="50"/>
      <c r="F3" s="50"/>
      <c r="G3" s="50"/>
    </row>
    <row r="4" spans="3:7" ht="12.75">
      <c r="C4" s="53"/>
      <c r="D4" s="54"/>
      <c r="E4" s="54"/>
      <c r="F4" s="54"/>
      <c r="G4" s="54"/>
    </row>
    <row r="5" spans="2:7" ht="18">
      <c r="B5" s="33"/>
      <c r="C5" s="51" t="s">
        <v>19</v>
      </c>
      <c r="D5" s="52"/>
      <c r="E5" s="52"/>
      <c r="F5" s="52"/>
      <c r="G5" s="52"/>
    </row>
    <row r="7" spans="2:6" ht="15.75" thickBot="1">
      <c r="B7" s="1" t="s">
        <v>0</v>
      </c>
      <c r="F7" s="3" t="s">
        <v>3</v>
      </c>
    </row>
    <row r="8" spans="2:7" ht="15" customHeight="1">
      <c r="B8" s="1"/>
      <c r="C8" s="18"/>
      <c r="D8" s="19"/>
      <c r="E8" s="20" t="s">
        <v>1</v>
      </c>
      <c r="F8" s="20" t="s">
        <v>11</v>
      </c>
      <c r="G8" s="20" t="s">
        <v>4</v>
      </c>
    </row>
    <row r="9" spans="3:7" ht="12.75">
      <c r="C9" s="21"/>
      <c r="D9" s="11"/>
      <c r="E9" s="2" t="s">
        <v>2</v>
      </c>
      <c r="F9" s="2" t="s">
        <v>12</v>
      </c>
      <c r="G9" s="2" t="s">
        <v>2</v>
      </c>
    </row>
    <row r="10" spans="2:7" ht="14.25">
      <c r="B10" s="31"/>
      <c r="C10" s="24"/>
      <c r="D10" s="7"/>
      <c r="E10" s="9"/>
      <c r="F10" s="9"/>
      <c r="G10" s="9"/>
    </row>
    <row r="11" spans="2:7" ht="15">
      <c r="B11" s="31" t="s">
        <v>5</v>
      </c>
      <c r="C11" s="22" t="s">
        <v>13</v>
      </c>
      <c r="D11" s="7"/>
      <c r="E11" s="9"/>
      <c r="F11" s="9"/>
      <c r="G11" s="9"/>
    </row>
    <row r="12" spans="2:13" s="12" customFormat="1" ht="14.25">
      <c r="B12" s="31"/>
      <c r="C12" s="25" t="s">
        <v>39</v>
      </c>
      <c r="D12" s="38"/>
      <c r="E12" s="9">
        <v>135000</v>
      </c>
      <c r="F12" s="9">
        <v>22000</v>
      </c>
      <c r="G12" s="9">
        <f>SUM(E12:F12)</f>
        <v>157000</v>
      </c>
      <c r="H12" s="12" t="s">
        <v>40</v>
      </c>
      <c r="L12" s="46"/>
      <c r="M12" s="46"/>
    </row>
    <row r="13" spans="2:13" s="12" customFormat="1" ht="14.25">
      <c r="B13" s="31"/>
      <c r="C13" s="25" t="s">
        <v>41</v>
      </c>
      <c r="D13" s="38"/>
      <c r="E13" s="9">
        <v>0</v>
      </c>
      <c r="F13" s="9">
        <v>23220</v>
      </c>
      <c r="G13" s="9">
        <f>SUM(E13:F13)</f>
        <v>23220</v>
      </c>
      <c r="H13" s="12" t="s">
        <v>42</v>
      </c>
      <c r="L13" s="46"/>
      <c r="M13" s="46"/>
    </row>
    <row r="14" spans="2:8" ht="14.25">
      <c r="B14" s="31"/>
      <c r="C14" s="24" t="s">
        <v>20</v>
      </c>
      <c r="D14" s="7"/>
      <c r="E14" s="9"/>
      <c r="F14" s="8">
        <f>SUM(F12:F13)</f>
        <v>45220</v>
      </c>
      <c r="G14" s="9"/>
      <c r="H14" s="12"/>
    </row>
    <row r="15" spans="2:7" ht="14.25">
      <c r="B15" s="31"/>
      <c r="C15" s="24"/>
      <c r="D15" s="7"/>
      <c r="E15" s="9"/>
      <c r="F15" s="9"/>
      <c r="G15" s="9"/>
    </row>
    <row r="16" spans="2:7" ht="15">
      <c r="B16" s="31" t="s">
        <v>9</v>
      </c>
      <c r="C16" s="22" t="s">
        <v>43</v>
      </c>
      <c r="D16" s="7"/>
      <c r="E16" s="9"/>
      <c r="F16" s="9"/>
      <c r="G16" s="9"/>
    </row>
    <row r="17" spans="2:8" ht="14.25">
      <c r="B17" s="31"/>
      <c r="C17" s="23" t="s">
        <v>44</v>
      </c>
      <c r="D17" s="7"/>
      <c r="E17" s="9">
        <v>1332351</v>
      </c>
      <c r="F17" s="9">
        <v>-7951</v>
      </c>
      <c r="G17" s="9">
        <f>SUM(E17:F17)</f>
        <v>1324400</v>
      </c>
      <c r="H17" t="s">
        <v>21</v>
      </c>
    </row>
    <row r="18" spans="2:8" ht="14.25">
      <c r="B18" s="31"/>
      <c r="C18" s="23" t="s">
        <v>32</v>
      </c>
      <c r="D18" s="7"/>
      <c r="E18" s="9">
        <v>300000</v>
      </c>
      <c r="F18" s="9">
        <v>244266.66</v>
      </c>
      <c r="G18" s="9">
        <f>SUM(E18:F18)</f>
        <v>544266.66</v>
      </c>
      <c r="H18" t="s">
        <v>45</v>
      </c>
    </row>
    <row r="19" spans="2:7" ht="14.25">
      <c r="B19" s="31"/>
      <c r="C19" s="24" t="s">
        <v>16</v>
      </c>
      <c r="D19" s="10"/>
      <c r="E19" s="8"/>
      <c r="F19" s="8">
        <f>SUM(F17:F18)</f>
        <v>236315.66</v>
      </c>
      <c r="G19" s="8"/>
    </row>
    <row r="20" spans="2:7" ht="6.75" customHeight="1">
      <c r="B20" s="31"/>
      <c r="C20" s="23"/>
      <c r="D20" s="7"/>
      <c r="E20" s="9"/>
      <c r="F20" s="9"/>
      <c r="G20" s="9"/>
    </row>
    <row r="21" spans="2:7" ht="16.5" thickBot="1">
      <c r="B21" s="31"/>
      <c r="C21" s="39" t="s">
        <v>6</v>
      </c>
      <c r="D21" s="40"/>
      <c r="E21" s="41"/>
      <c r="F21" s="42">
        <f>F19+F14</f>
        <v>281535.66000000003</v>
      </c>
      <c r="G21" s="42"/>
    </row>
    <row r="22" spans="2:7" ht="15.75">
      <c r="B22" s="31"/>
      <c r="C22" s="13"/>
      <c r="D22" s="14"/>
      <c r="E22" s="15"/>
      <c r="F22" s="16"/>
      <c r="G22" s="17"/>
    </row>
    <row r="23" spans="2:7" ht="15.75">
      <c r="B23" s="31"/>
      <c r="C23" s="13"/>
      <c r="D23" s="14"/>
      <c r="E23" s="15"/>
      <c r="F23" s="16"/>
      <c r="G23" s="17"/>
    </row>
    <row r="24" spans="2:7" ht="15.75">
      <c r="B24" s="31"/>
      <c r="C24" s="13"/>
      <c r="D24" s="14"/>
      <c r="E24" s="15"/>
      <c r="F24" s="16"/>
      <c r="G24" s="17"/>
    </row>
    <row r="25" spans="2:7" ht="14.25">
      <c r="B25" s="31"/>
      <c r="C25" s="5"/>
      <c r="D25" s="5"/>
      <c r="E25" s="6"/>
      <c r="F25" s="6"/>
      <c r="G25" s="6"/>
    </row>
    <row r="26" spans="2:6" ht="15.75" thickBot="1">
      <c r="B26" s="1" t="s">
        <v>7</v>
      </c>
      <c r="C26" s="5"/>
      <c r="D26" s="5"/>
      <c r="F26" s="3" t="s">
        <v>3</v>
      </c>
    </row>
    <row r="27" spans="2:7" ht="15" customHeight="1">
      <c r="B27" s="30"/>
      <c r="C27" s="26"/>
      <c r="D27" s="27"/>
      <c r="E27" s="20" t="s">
        <v>1</v>
      </c>
      <c r="F27" s="20" t="s">
        <v>11</v>
      </c>
      <c r="G27" s="20" t="s">
        <v>4</v>
      </c>
    </row>
    <row r="28" spans="2:7" ht="15">
      <c r="B28" s="30"/>
      <c r="C28" s="23"/>
      <c r="D28" s="7"/>
      <c r="E28" s="2" t="s">
        <v>2</v>
      </c>
      <c r="F28" s="2" t="s">
        <v>12</v>
      </c>
      <c r="G28" s="2" t="s">
        <v>2</v>
      </c>
    </row>
    <row r="29" spans="2:7" ht="15.75">
      <c r="B29" s="30"/>
      <c r="C29" s="28" t="s">
        <v>50</v>
      </c>
      <c r="D29" s="7"/>
      <c r="E29" s="2"/>
      <c r="F29" s="2"/>
      <c r="G29" s="2"/>
    </row>
    <row r="30" spans="2:8" ht="15">
      <c r="B30" s="30"/>
      <c r="C30" s="23" t="s">
        <v>46</v>
      </c>
      <c r="D30" s="43"/>
      <c r="E30" s="9">
        <v>1000000</v>
      </c>
      <c r="F30" s="9">
        <v>1300000</v>
      </c>
      <c r="G30" s="47">
        <f>E30+F30</f>
        <v>2300000</v>
      </c>
      <c r="H30" t="s">
        <v>99</v>
      </c>
    </row>
    <row r="31" spans="2:8" ht="15">
      <c r="B31" s="30"/>
      <c r="C31" s="23" t="s">
        <v>47</v>
      </c>
      <c r="D31" s="43"/>
      <c r="E31" s="9">
        <v>1460000</v>
      </c>
      <c r="F31" s="9">
        <v>-150000</v>
      </c>
      <c r="G31" s="47">
        <f>E31+F31</f>
        <v>1310000</v>
      </c>
      <c r="H31" t="s">
        <v>84</v>
      </c>
    </row>
    <row r="32" spans="2:8" ht="15">
      <c r="B32" s="30"/>
      <c r="C32" s="23" t="s">
        <v>48</v>
      </c>
      <c r="D32" s="43"/>
      <c r="E32" s="9">
        <v>900000</v>
      </c>
      <c r="F32" s="9">
        <v>-150000</v>
      </c>
      <c r="G32" s="47">
        <f>E32+F32</f>
        <v>750000</v>
      </c>
      <c r="H32" t="s">
        <v>84</v>
      </c>
    </row>
    <row r="33" spans="2:7" ht="15">
      <c r="B33" s="30"/>
      <c r="C33" s="24" t="s">
        <v>49</v>
      </c>
      <c r="D33" s="43"/>
      <c r="E33" s="9"/>
      <c r="F33" s="8">
        <f>SUM(F30:F32)</f>
        <v>1000000</v>
      </c>
      <c r="G33" s="23"/>
    </row>
    <row r="34" spans="2:7" ht="15">
      <c r="B34" s="30"/>
      <c r="C34" s="24"/>
      <c r="D34" s="44"/>
      <c r="E34" s="9"/>
      <c r="F34" s="8"/>
      <c r="G34" s="48"/>
    </row>
    <row r="35" spans="2:7" ht="15">
      <c r="B35" s="30"/>
      <c r="C35" s="24"/>
      <c r="D35" s="44"/>
      <c r="E35" s="9"/>
      <c r="F35" s="8"/>
      <c r="G35" s="48"/>
    </row>
    <row r="36" spans="2:7" ht="15.75">
      <c r="B36" s="30"/>
      <c r="C36" s="28" t="s">
        <v>51</v>
      </c>
      <c r="D36" s="7"/>
      <c r="E36" s="2"/>
      <c r="F36" s="2"/>
      <c r="G36" s="2"/>
    </row>
    <row r="37" spans="2:8" ht="15">
      <c r="B37" s="30"/>
      <c r="C37" s="23" t="s">
        <v>52</v>
      </c>
      <c r="D37" s="23"/>
      <c r="E37" s="9">
        <v>0</v>
      </c>
      <c r="F37" s="9">
        <v>22000</v>
      </c>
      <c r="G37" s="9">
        <f>F37+E37</f>
        <v>22000</v>
      </c>
      <c r="H37" t="s">
        <v>85</v>
      </c>
    </row>
    <row r="38" spans="2:8" ht="15">
      <c r="B38" s="30"/>
      <c r="C38" s="23" t="s">
        <v>41</v>
      </c>
      <c r="D38" s="43"/>
      <c r="E38" s="9">
        <v>0</v>
      </c>
      <c r="F38" s="9">
        <v>23220</v>
      </c>
      <c r="G38" s="47">
        <f>E38+F38</f>
        <v>23220</v>
      </c>
      <c r="H38" t="s">
        <v>85</v>
      </c>
    </row>
    <row r="39" spans="2:7" ht="15">
      <c r="B39" s="30"/>
      <c r="C39" s="24" t="s">
        <v>53</v>
      </c>
      <c r="D39" s="43"/>
      <c r="E39" s="9"/>
      <c r="F39" s="8">
        <f>SUM(F35:F38)</f>
        <v>45220</v>
      </c>
      <c r="G39" s="23"/>
    </row>
    <row r="40" spans="2:7" ht="14.25">
      <c r="B40" s="31"/>
      <c r="C40" s="23"/>
      <c r="D40" s="7"/>
      <c r="E40" s="9"/>
      <c r="F40" s="9"/>
      <c r="G40" s="9"/>
    </row>
    <row r="41" spans="2:7" ht="15">
      <c r="B41" s="31"/>
      <c r="C41" s="28" t="s">
        <v>22</v>
      </c>
      <c r="D41" s="7"/>
      <c r="E41" s="9"/>
      <c r="F41" s="9"/>
      <c r="G41" s="9"/>
    </row>
    <row r="42" spans="2:7" ht="14.25">
      <c r="B42" s="31"/>
      <c r="C42" s="23" t="s">
        <v>23</v>
      </c>
      <c r="D42" s="43">
        <v>118250</v>
      </c>
      <c r="E42" s="9">
        <v>95535</v>
      </c>
      <c r="F42" s="9"/>
      <c r="G42" s="9">
        <f>E42+F42</f>
        <v>95535</v>
      </c>
    </row>
    <row r="43" spans="2:8" ht="14.25">
      <c r="B43" s="31"/>
      <c r="C43" s="23" t="s">
        <v>24</v>
      </c>
      <c r="D43" s="43">
        <v>60500</v>
      </c>
      <c r="E43" s="9">
        <v>106425</v>
      </c>
      <c r="F43" s="9">
        <v>40932</v>
      </c>
      <c r="G43" s="9">
        <f>E43+F43</f>
        <v>147357</v>
      </c>
      <c r="H43" t="s">
        <v>54</v>
      </c>
    </row>
    <row r="44" spans="2:8" ht="14.25">
      <c r="B44" s="31"/>
      <c r="C44" s="23" t="s">
        <v>25</v>
      </c>
      <c r="D44" s="43">
        <v>122100</v>
      </c>
      <c r="E44" s="9">
        <v>101475</v>
      </c>
      <c r="F44" s="9">
        <v>227686</v>
      </c>
      <c r="G44" s="9">
        <f>E44+F44</f>
        <v>329161</v>
      </c>
      <c r="H44" t="s">
        <v>54</v>
      </c>
    </row>
    <row r="45" spans="2:8" ht="14.25">
      <c r="B45" s="31"/>
      <c r="C45" s="23" t="s">
        <v>26</v>
      </c>
      <c r="D45" s="43">
        <v>18150</v>
      </c>
      <c r="E45" s="9">
        <v>16335</v>
      </c>
      <c r="F45" s="9">
        <v>59520</v>
      </c>
      <c r="G45" s="9">
        <f>E45+F45</f>
        <v>75855</v>
      </c>
      <c r="H45" t="s">
        <v>54</v>
      </c>
    </row>
    <row r="46" spans="2:8" ht="14.25">
      <c r="B46" s="31"/>
      <c r="C46" s="23" t="s">
        <v>27</v>
      </c>
      <c r="D46" s="43">
        <v>231000</v>
      </c>
      <c r="E46" s="9">
        <v>175230</v>
      </c>
      <c r="F46" s="9">
        <v>201760</v>
      </c>
      <c r="G46" s="9">
        <f>E46+F46</f>
        <v>376990</v>
      </c>
      <c r="H46" t="s">
        <v>54</v>
      </c>
    </row>
    <row r="47" spans="2:7" ht="14.25">
      <c r="B47" s="31"/>
      <c r="C47" s="24" t="s">
        <v>28</v>
      </c>
      <c r="D47" s="44"/>
      <c r="E47" s="9"/>
      <c r="F47" s="8">
        <f>SUM(F42:F46)</f>
        <v>529898</v>
      </c>
      <c r="G47" s="9"/>
    </row>
    <row r="48" spans="2:7" ht="14.25">
      <c r="B48" s="31"/>
      <c r="C48" s="23"/>
      <c r="D48" s="44"/>
      <c r="E48" s="9"/>
      <c r="F48" s="9"/>
      <c r="G48" s="9"/>
    </row>
    <row r="49" spans="2:7" ht="15">
      <c r="B49" s="31" t="s">
        <v>5</v>
      </c>
      <c r="C49" s="28" t="s">
        <v>36</v>
      </c>
      <c r="D49" s="44"/>
      <c r="E49" s="9"/>
      <c r="F49" s="9"/>
      <c r="G49" s="9"/>
    </row>
    <row r="50" spans="2:11" ht="14.25">
      <c r="B50" s="31"/>
      <c r="C50" s="23" t="s">
        <v>100</v>
      </c>
      <c r="D50" s="44"/>
      <c r="E50" s="9">
        <v>50000</v>
      </c>
      <c r="F50" s="9">
        <v>-45000</v>
      </c>
      <c r="G50" s="9">
        <f>SUM(E50:F50)</f>
        <v>5000</v>
      </c>
      <c r="H50" s="57" t="s">
        <v>86</v>
      </c>
      <c r="I50" s="58"/>
      <c r="J50" s="58"/>
      <c r="K50" s="58"/>
    </row>
    <row r="51" spans="2:11" ht="14.25">
      <c r="B51" s="31"/>
      <c r="C51" s="23" t="s">
        <v>55</v>
      </c>
      <c r="D51" s="44"/>
      <c r="E51" s="9">
        <v>0</v>
      </c>
      <c r="F51" s="9">
        <v>45000</v>
      </c>
      <c r="G51" s="9">
        <f>SUM(E51:F51)</f>
        <v>45000</v>
      </c>
      <c r="H51" s="57"/>
      <c r="I51" s="58"/>
      <c r="J51" s="58"/>
      <c r="K51" s="58"/>
    </row>
    <row r="52" spans="2:7" ht="14.25">
      <c r="B52" s="31"/>
      <c r="C52" s="23"/>
      <c r="D52" s="44"/>
      <c r="E52" s="9"/>
      <c r="F52" s="9"/>
      <c r="G52" s="9">
        <f>SUM(E52:F52)</f>
        <v>0</v>
      </c>
    </row>
    <row r="53" spans="2:7" ht="14.25">
      <c r="B53" s="31"/>
      <c r="C53" s="24" t="s">
        <v>37</v>
      </c>
      <c r="D53" s="44"/>
      <c r="E53" s="9"/>
      <c r="F53" s="8">
        <f>SUM(F50:F52)</f>
        <v>0</v>
      </c>
      <c r="G53" s="9"/>
    </row>
    <row r="54" spans="2:7" ht="14.25">
      <c r="B54" s="31"/>
      <c r="C54" s="24"/>
      <c r="D54" s="7"/>
      <c r="E54" s="9"/>
      <c r="F54" s="8"/>
      <c r="G54" s="9"/>
    </row>
    <row r="55" spans="2:7" ht="15">
      <c r="B55" s="31" t="s">
        <v>8</v>
      </c>
      <c r="C55" s="29" t="s">
        <v>56</v>
      </c>
      <c r="D55" s="7"/>
      <c r="E55" s="9"/>
      <c r="F55" s="9"/>
      <c r="G55" s="9"/>
    </row>
    <row r="56" spans="2:8" ht="14.25">
      <c r="B56" s="31"/>
      <c r="C56" s="25" t="s">
        <v>57</v>
      </c>
      <c r="D56" s="7"/>
      <c r="E56" s="9">
        <v>450000</v>
      </c>
      <c r="F56" s="9">
        <v>-60000</v>
      </c>
      <c r="G56" s="9">
        <f>SUM(E56:F56)</f>
        <v>390000</v>
      </c>
      <c r="H56" t="s">
        <v>97</v>
      </c>
    </row>
    <row r="57" spans="2:8" ht="14.25">
      <c r="B57" s="31"/>
      <c r="C57" s="25" t="s">
        <v>58</v>
      </c>
      <c r="D57" s="7"/>
      <c r="E57" s="9">
        <v>200000</v>
      </c>
      <c r="F57" s="9">
        <v>-100000</v>
      </c>
      <c r="G57" s="9">
        <f>SUM(E57:F57)</f>
        <v>100000</v>
      </c>
      <c r="H57" t="s">
        <v>101</v>
      </c>
    </row>
    <row r="58" spans="2:7" ht="14.25">
      <c r="B58" s="31"/>
      <c r="C58" s="24" t="s">
        <v>18</v>
      </c>
      <c r="D58" s="7"/>
      <c r="E58" s="8"/>
      <c r="F58" s="8">
        <f>SUM(F56:F57)</f>
        <v>-160000</v>
      </c>
      <c r="G58" s="8"/>
    </row>
    <row r="59" spans="2:7" ht="14.25">
      <c r="B59" s="31"/>
      <c r="C59" s="24"/>
      <c r="D59" s="7"/>
      <c r="E59" s="9"/>
      <c r="F59" s="8"/>
      <c r="G59" s="9"/>
    </row>
    <row r="60" spans="2:7" ht="15">
      <c r="B60" s="31" t="s">
        <v>9</v>
      </c>
      <c r="C60" s="28" t="s">
        <v>29</v>
      </c>
      <c r="D60" s="7"/>
      <c r="E60" s="9"/>
      <c r="F60" s="9"/>
      <c r="G60" s="9"/>
    </row>
    <row r="61" spans="2:11" ht="14.25">
      <c r="B61" s="32"/>
      <c r="C61" s="23" t="s">
        <v>59</v>
      </c>
      <c r="D61" s="11"/>
      <c r="E61" s="9">
        <v>500000</v>
      </c>
      <c r="F61" s="9">
        <v>-22000</v>
      </c>
      <c r="G61" s="9">
        <f>SUM(E61:F61)</f>
        <v>478000</v>
      </c>
      <c r="H61" s="55" t="s">
        <v>87</v>
      </c>
      <c r="I61" s="56"/>
      <c r="J61" s="56"/>
      <c r="K61" s="56"/>
    </row>
    <row r="62" spans="2:11" ht="14.25">
      <c r="B62" s="32"/>
      <c r="C62" s="23" t="s">
        <v>60</v>
      </c>
      <c r="D62" s="11"/>
      <c r="E62" s="9">
        <v>200000</v>
      </c>
      <c r="F62" s="9">
        <v>22000</v>
      </c>
      <c r="G62" s="9">
        <f>SUM(E62:F62)</f>
        <v>222000</v>
      </c>
      <c r="H62" s="55"/>
      <c r="I62" s="56"/>
      <c r="J62" s="56"/>
      <c r="K62" s="56"/>
    </row>
    <row r="63" spans="2:8" ht="14.25">
      <c r="B63" s="32"/>
      <c r="C63" s="23" t="s">
        <v>30</v>
      </c>
      <c r="D63" s="11"/>
      <c r="E63" s="9">
        <v>400000</v>
      </c>
      <c r="F63" s="9">
        <v>-400000</v>
      </c>
      <c r="G63" s="9">
        <f>SUM(E63:F63)</f>
        <v>0</v>
      </c>
      <c r="H63" t="s">
        <v>88</v>
      </c>
    </row>
    <row r="64" spans="2:8" ht="14.25">
      <c r="B64" s="32"/>
      <c r="C64" s="23" t="s">
        <v>61</v>
      </c>
      <c r="D64" s="11"/>
      <c r="E64" s="9">
        <v>500000</v>
      </c>
      <c r="F64" s="9">
        <v>-457800</v>
      </c>
      <c r="G64" s="9">
        <f>SUM(E64:F64)</f>
        <v>42200</v>
      </c>
      <c r="H64" t="s">
        <v>88</v>
      </c>
    </row>
    <row r="65" spans="2:8" ht="14.25">
      <c r="B65" s="32"/>
      <c r="C65" s="23" t="s">
        <v>63</v>
      </c>
      <c r="D65" s="11"/>
      <c r="E65" s="9">
        <v>400000</v>
      </c>
      <c r="F65" s="9">
        <v>-400000</v>
      </c>
      <c r="G65" s="9">
        <f>SUM(E65:F65)</f>
        <v>0</v>
      </c>
      <c r="H65" t="s">
        <v>88</v>
      </c>
    </row>
    <row r="66" spans="2:7" ht="14.25">
      <c r="B66" s="32"/>
      <c r="C66" s="24" t="s">
        <v>62</v>
      </c>
      <c r="D66" s="11"/>
      <c r="E66" s="8"/>
      <c r="F66" s="8">
        <f>SUM(F61:F65)</f>
        <v>-1257800</v>
      </c>
      <c r="G66" s="8"/>
    </row>
    <row r="67" spans="2:7" ht="14.25">
      <c r="B67" s="32"/>
      <c r="C67" s="24"/>
      <c r="D67" s="11"/>
      <c r="E67" s="8"/>
      <c r="F67" s="8"/>
      <c r="G67" s="8"/>
    </row>
    <row r="68" spans="2:7" ht="15">
      <c r="B68" s="32" t="s">
        <v>34</v>
      </c>
      <c r="C68" s="28" t="s">
        <v>64</v>
      </c>
      <c r="D68" s="11"/>
      <c r="E68" s="8"/>
      <c r="F68" s="8"/>
      <c r="G68" s="8"/>
    </row>
    <row r="69" spans="2:7" ht="14.25">
      <c r="B69" s="32"/>
      <c r="C69" s="23" t="s">
        <v>65</v>
      </c>
      <c r="D69" s="11"/>
      <c r="E69" s="9">
        <v>2644460</v>
      </c>
      <c r="F69" s="9">
        <v>200000</v>
      </c>
      <c r="G69" s="9">
        <f>E69+F69</f>
        <v>2844460</v>
      </c>
    </row>
    <row r="70" spans="2:7" ht="14.25">
      <c r="B70" s="32"/>
      <c r="C70" s="24" t="s">
        <v>17</v>
      </c>
      <c r="D70" s="11"/>
      <c r="E70" s="9"/>
      <c r="F70" s="8">
        <f>SUM(F69)</f>
        <v>200000</v>
      </c>
      <c r="G70" s="9"/>
    </row>
    <row r="71" spans="2:7" ht="14.25">
      <c r="B71" s="32"/>
      <c r="C71" s="23"/>
      <c r="D71" s="11"/>
      <c r="E71" s="9"/>
      <c r="F71" s="9"/>
      <c r="G71" s="9"/>
    </row>
    <row r="72" spans="2:7" ht="15">
      <c r="B72" s="32" t="s">
        <v>35</v>
      </c>
      <c r="C72" s="28" t="s">
        <v>14</v>
      </c>
      <c r="D72" s="11"/>
      <c r="E72" s="9"/>
      <c r="F72" s="9"/>
      <c r="G72" s="9"/>
    </row>
    <row r="73" spans="2:8" ht="14.25">
      <c r="B73" s="32"/>
      <c r="C73" s="23" t="s">
        <v>31</v>
      </c>
      <c r="D73" s="11"/>
      <c r="E73" s="9">
        <v>350000</v>
      </c>
      <c r="F73" s="9">
        <v>-304400</v>
      </c>
      <c r="G73" s="9">
        <f aca="true" t="shared" si="0" ref="G73:G88">SUM(E73:F73)</f>
        <v>45600</v>
      </c>
      <c r="H73" t="s">
        <v>89</v>
      </c>
    </row>
    <row r="74" spans="2:8" ht="14.25">
      <c r="B74" s="32"/>
      <c r="C74" s="23" t="s">
        <v>66</v>
      </c>
      <c r="D74" s="11"/>
      <c r="E74" s="9">
        <v>0</v>
      </c>
      <c r="F74" s="9">
        <v>109000</v>
      </c>
      <c r="G74" s="9">
        <f t="shared" si="0"/>
        <v>109000</v>
      </c>
      <c r="H74" t="s">
        <v>90</v>
      </c>
    </row>
    <row r="75" spans="2:8" ht="14.25">
      <c r="B75" s="32"/>
      <c r="C75" s="23" t="s">
        <v>67</v>
      </c>
      <c r="D75" s="11"/>
      <c r="E75" s="9">
        <v>0</v>
      </c>
      <c r="F75" s="9">
        <v>57000</v>
      </c>
      <c r="G75" s="9">
        <f t="shared" si="0"/>
        <v>57000</v>
      </c>
      <c r="H75" t="s">
        <v>102</v>
      </c>
    </row>
    <row r="76" spans="2:8" ht="14.25">
      <c r="B76" s="32"/>
      <c r="C76" s="23" t="s">
        <v>33</v>
      </c>
      <c r="D76" s="11"/>
      <c r="E76" s="9">
        <v>0</v>
      </c>
      <c r="F76" s="9">
        <v>40000</v>
      </c>
      <c r="G76" s="9">
        <f t="shared" si="0"/>
        <v>40000</v>
      </c>
      <c r="H76" t="s">
        <v>102</v>
      </c>
    </row>
    <row r="77" spans="2:8" ht="14.25">
      <c r="B77" s="32"/>
      <c r="C77" s="23" t="s">
        <v>68</v>
      </c>
      <c r="D77" s="11"/>
      <c r="E77" s="9">
        <v>0</v>
      </c>
      <c r="F77" s="9">
        <v>66000</v>
      </c>
      <c r="G77" s="9">
        <f t="shared" si="0"/>
        <v>66000</v>
      </c>
      <c r="H77" t="s">
        <v>102</v>
      </c>
    </row>
    <row r="78" spans="2:8" ht="14.25">
      <c r="B78" s="32"/>
      <c r="C78" s="23" t="s">
        <v>69</v>
      </c>
      <c r="D78" s="11"/>
      <c r="E78" s="9">
        <v>0</v>
      </c>
      <c r="F78" s="9">
        <v>84000</v>
      </c>
      <c r="G78" s="9">
        <f t="shared" si="0"/>
        <v>84000</v>
      </c>
      <c r="H78" t="s">
        <v>102</v>
      </c>
    </row>
    <row r="79" spans="2:8" ht="14.25">
      <c r="B79" s="32"/>
      <c r="C79" s="23" t="s">
        <v>70</v>
      </c>
      <c r="D79" s="11"/>
      <c r="E79" s="9">
        <v>0</v>
      </c>
      <c r="F79" s="9">
        <v>71400</v>
      </c>
      <c r="G79" s="9">
        <f t="shared" si="0"/>
        <v>71400</v>
      </c>
      <c r="H79" t="s">
        <v>102</v>
      </c>
    </row>
    <row r="80" spans="2:8" ht="14.25">
      <c r="B80" s="32"/>
      <c r="C80" s="23" t="s">
        <v>71</v>
      </c>
      <c r="D80" s="11"/>
      <c r="E80" s="9">
        <v>0</v>
      </c>
      <c r="F80" s="9">
        <v>46000</v>
      </c>
      <c r="G80" s="9">
        <f t="shared" si="0"/>
        <v>46000</v>
      </c>
      <c r="H80" t="s">
        <v>91</v>
      </c>
    </row>
    <row r="81" spans="2:8" ht="14.25">
      <c r="B81" s="32"/>
      <c r="C81" s="23" t="s">
        <v>72</v>
      </c>
      <c r="D81" s="11"/>
      <c r="E81" s="9">
        <v>0</v>
      </c>
      <c r="F81" s="9">
        <v>50000</v>
      </c>
      <c r="G81" s="9">
        <f t="shared" si="0"/>
        <v>50000</v>
      </c>
      <c r="H81" t="s">
        <v>92</v>
      </c>
    </row>
    <row r="82" spans="2:8" ht="14.25">
      <c r="B82" s="32"/>
      <c r="C82" s="23" t="s">
        <v>73</v>
      </c>
      <c r="D82" s="11"/>
      <c r="E82" s="9">
        <v>0</v>
      </c>
      <c r="F82" s="9">
        <v>130000</v>
      </c>
      <c r="G82" s="9">
        <f t="shared" si="0"/>
        <v>130000</v>
      </c>
      <c r="H82" t="s">
        <v>95</v>
      </c>
    </row>
    <row r="83" spans="2:8" ht="14.25">
      <c r="B83" s="32"/>
      <c r="C83" s="23" t="s">
        <v>74</v>
      </c>
      <c r="D83" s="11"/>
      <c r="E83" s="9">
        <v>0</v>
      </c>
      <c r="F83" s="9">
        <v>693000</v>
      </c>
      <c r="G83" s="9">
        <f t="shared" si="0"/>
        <v>693000</v>
      </c>
      <c r="H83" t="s">
        <v>93</v>
      </c>
    </row>
    <row r="84" spans="2:8" ht="14.25">
      <c r="B84" s="32"/>
      <c r="C84" s="23" t="s">
        <v>75</v>
      </c>
      <c r="D84" s="11"/>
      <c r="E84" s="9">
        <v>0</v>
      </c>
      <c r="F84" s="9">
        <v>10000</v>
      </c>
      <c r="G84" s="9">
        <f t="shared" si="0"/>
        <v>10000</v>
      </c>
      <c r="H84" t="s">
        <v>94</v>
      </c>
    </row>
    <row r="85" spans="2:8" ht="14.25">
      <c r="B85" s="32"/>
      <c r="C85" s="23" t="s">
        <v>76</v>
      </c>
      <c r="D85" s="11"/>
      <c r="E85" s="9">
        <v>0</v>
      </c>
      <c r="F85" s="9">
        <v>114800</v>
      </c>
      <c r="G85" s="9">
        <f t="shared" si="0"/>
        <v>114800</v>
      </c>
      <c r="H85" t="s">
        <v>102</v>
      </c>
    </row>
    <row r="86" spans="2:8" ht="14.25">
      <c r="B86" s="32"/>
      <c r="C86" s="23" t="s">
        <v>77</v>
      </c>
      <c r="D86" s="11"/>
      <c r="E86" s="9">
        <v>0</v>
      </c>
      <c r="F86" s="9">
        <v>96000</v>
      </c>
      <c r="G86" s="9">
        <f t="shared" si="0"/>
        <v>96000</v>
      </c>
      <c r="H86" t="s">
        <v>102</v>
      </c>
    </row>
    <row r="87" spans="2:8" ht="14.25">
      <c r="B87" s="32"/>
      <c r="C87" s="23" t="s">
        <v>78</v>
      </c>
      <c r="D87" s="11"/>
      <c r="E87" s="9">
        <v>80000</v>
      </c>
      <c r="F87" s="9">
        <v>50000</v>
      </c>
      <c r="G87" s="9">
        <f t="shared" si="0"/>
        <v>130000</v>
      </c>
      <c r="H87" t="s">
        <v>92</v>
      </c>
    </row>
    <row r="88" spans="2:8" ht="14.25">
      <c r="B88" s="32"/>
      <c r="C88" s="23" t="s">
        <v>83</v>
      </c>
      <c r="D88" s="11"/>
      <c r="E88" s="9">
        <v>0</v>
      </c>
      <c r="F88" s="9">
        <v>130000</v>
      </c>
      <c r="G88" s="9">
        <f t="shared" si="0"/>
        <v>130000</v>
      </c>
      <c r="H88" t="s">
        <v>92</v>
      </c>
    </row>
    <row r="89" spans="2:7" ht="14.25">
      <c r="B89" s="32"/>
      <c r="C89" s="24" t="s">
        <v>80</v>
      </c>
      <c r="D89" s="11"/>
      <c r="E89" s="9"/>
      <c r="F89" s="8">
        <f>SUM(F73:F88)</f>
        <v>1442800</v>
      </c>
      <c r="G89" s="9"/>
    </row>
    <row r="90" spans="2:7" ht="14.25">
      <c r="B90" s="32"/>
      <c r="C90" s="23"/>
      <c r="D90" s="11"/>
      <c r="E90" s="9"/>
      <c r="F90" s="9"/>
      <c r="G90" s="9"/>
    </row>
    <row r="91" spans="2:7" ht="15">
      <c r="B91" s="32"/>
      <c r="C91" s="28" t="s">
        <v>81</v>
      </c>
      <c r="D91" s="11"/>
      <c r="E91" s="9"/>
      <c r="F91" s="9"/>
      <c r="G91" s="9"/>
    </row>
    <row r="92" spans="2:8" ht="14.25">
      <c r="B92" s="32"/>
      <c r="C92" s="23" t="s">
        <v>82</v>
      </c>
      <c r="D92" s="11"/>
      <c r="E92" s="9">
        <v>1540817</v>
      </c>
      <c r="F92" s="9">
        <v>-1518582</v>
      </c>
      <c r="G92" s="45"/>
      <c r="H92" t="s">
        <v>98</v>
      </c>
    </row>
    <row r="93" spans="2:7" ht="14.25">
      <c r="B93" s="32"/>
      <c r="C93" s="24" t="s">
        <v>79</v>
      </c>
      <c r="D93" s="11"/>
      <c r="E93" s="8"/>
      <c r="F93" s="8">
        <f>SUM(F92)</f>
        <v>-1518582</v>
      </c>
      <c r="G93" s="8"/>
    </row>
    <row r="94" spans="2:7" ht="14.25">
      <c r="B94" s="32"/>
      <c r="C94" s="24"/>
      <c r="D94" s="11"/>
      <c r="E94" s="8"/>
      <c r="F94" s="8"/>
      <c r="G94" s="8"/>
    </row>
    <row r="95" spans="2:7" ht="14.25">
      <c r="B95" s="32"/>
      <c r="C95" s="24"/>
      <c r="D95" s="11"/>
      <c r="E95" s="8"/>
      <c r="F95" s="8"/>
      <c r="G95" s="8"/>
    </row>
    <row r="96" spans="2:7" ht="16.5" thickBot="1">
      <c r="B96" s="32"/>
      <c r="C96" s="34" t="s">
        <v>10</v>
      </c>
      <c r="D96" s="35"/>
      <c r="E96" s="36"/>
      <c r="F96" s="37">
        <f>SUM(F93,F89,F70,F66,F58,F53,F47,F39,F33)</f>
        <v>281536</v>
      </c>
      <c r="G96" s="37"/>
    </row>
    <row r="97" spans="5:7" ht="12.75">
      <c r="E97" s="4"/>
      <c r="F97" s="4">
        <f>F21-F96</f>
        <v>-0.3399999999674037</v>
      </c>
      <c r="G97" s="4"/>
    </row>
    <row r="98" spans="2:7" ht="12.75">
      <c r="B98" t="s">
        <v>15</v>
      </c>
      <c r="E98" s="4"/>
      <c r="F98" s="4"/>
      <c r="G98" s="4"/>
    </row>
    <row r="99" ht="12.75">
      <c r="B99" t="s">
        <v>96</v>
      </c>
    </row>
  </sheetData>
  <sheetProtection/>
  <mergeCells count="5">
    <mergeCell ref="C3:G3"/>
    <mergeCell ref="C5:G5"/>
    <mergeCell ref="C4:G4"/>
    <mergeCell ref="H61:K62"/>
    <mergeCell ref="H50:K51"/>
  </mergeCells>
  <printOptions/>
  <pageMargins left="0.66" right="0.57" top="1" bottom="1" header="0.4921259845" footer="0.4921259845"/>
  <pageSetup fitToHeight="3" horizontalDpi="600" verticalDpi="600" orientation="landscape" paperSize="9" scale="77" r:id="rId1"/>
  <rowBreaks count="2" manualBreakCount="2">
    <brk id="25" max="12" man="1"/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Město Hrádek nad Nisou</dc:creator>
  <cp:keywords/>
  <dc:description/>
  <cp:lastModifiedBy>Iva Solnařová</cp:lastModifiedBy>
  <cp:lastPrinted>2010-05-12T14:28:41Z</cp:lastPrinted>
  <dcterms:created xsi:type="dcterms:W3CDTF">2008-04-01T12:45:35Z</dcterms:created>
  <dcterms:modified xsi:type="dcterms:W3CDTF">2010-05-13T07:07:22Z</dcterms:modified>
  <cp:category/>
  <cp:version/>
  <cp:contentType/>
  <cp:contentStatus/>
</cp:coreProperties>
</file>